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795" windowWidth="10935" windowHeight="47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3" i="1" l="1"/>
  <c r="B72" i="1"/>
  <c r="B68" i="1"/>
  <c r="B69" i="1"/>
  <c r="B19" i="1" l="1"/>
  <c r="B21" i="1" s="1"/>
  <c r="A74" i="1"/>
  <c r="A73" i="1"/>
  <c r="A72" i="1"/>
  <c r="E57" i="1" s="1"/>
  <c r="C50" i="1"/>
  <c r="C49" i="1"/>
  <c r="C48" i="1"/>
  <c r="B54" i="1"/>
  <c r="B55" i="1" s="1"/>
  <c r="F47" i="1"/>
  <c r="F54" i="1" s="1"/>
  <c r="F55" i="1" s="1"/>
  <c r="E47" i="1"/>
  <c r="D47" i="1"/>
  <c r="C47" i="1"/>
  <c r="A70" i="1"/>
  <c r="A69" i="1"/>
  <c r="A68" i="1"/>
  <c r="E38" i="1" s="1"/>
  <c r="B35" i="1"/>
  <c r="B36" i="1" s="1"/>
  <c r="D29" i="1"/>
  <c r="E29" i="1"/>
  <c r="E35" i="1" s="1"/>
  <c r="E36" i="1" s="1"/>
  <c r="C31" i="1"/>
  <c r="C30" i="1"/>
  <c r="C29" i="1"/>
  <c r="I11" i="1"/>
  <c r="I19" i="1" s="1"/>
  <c r="I21" i="1" s="1"/>
  <c r="H11" i="1"/>
  <c r="G11" i="1"/>
  <c r="F11" i="1"/>
  <c r="E11" i="1"/>
  <c r="D11" i="1"/>
  <c r="C17" i="1"/>
  <c r="C16" i="1"/>
  <c r="C15" i="1"/>
  <c r="C11" i="1"/>
  <c r="C14" i="1"/>
  <c r="C13" i="1"/>
  <c r="C12" i="1"/>
  <c r="D49" i="1" l="1"/>
  <c r="D48" i="1"/>
  <c r="E48" i="1" s="1"/>
  <c r="E54" i="1" s="1"/>
  <c r="E55" i="1" s="1"/>
  <c r="C54" i="1"/>
  <c r="C55" i="1" s="1"/>
  <c r="D30" i="1"/>
  <c r="D35" i="1" s="1"/>
  <c r="D36" i="1" s="1"/>
  <c r="C35" i="1"/>
  <c r="C36" i="1" s="1"/>
  <c r="D15" i="1"/>
  <c r="D14" i="1"/>
  <c r="D12" i="1"/>
  <c r="D16" i="1"/>
  <c r="D13" i="1"/>
  <c r="C19" i="1"/>
  <c r="C21" i="1" s="1"/>
  <c r="E40" i="1" l="1"/>
  <c r="E41" i="1"/>
  <c r="D54" i="1"/>
  <c r="D55" i="1" s="1"/>
  <c r="E59" i="1" s="1"/>
  <c r="D19" i="1"/>
  <c r="D21" i="1" s="1"/>
  <c r="E12" i="1"/>
  <c r="E15" i="1"/>
  <c r="E14" i="1"/>
  <c r="E13" i="1"/>
  <c r="E60" i="1" l="1"/>
  <c r="E58" i="1"/>
  <c r="F14" i="1"/>
  <c r="F13" i="1"/>
  <c r="F12" i="1"/>
  <c r="E19" i="1"/>
  <c r="E21" i="1" s="1"/>
  <c r="F19" i="1" l="1"/>
  <c r="F21" i="1" s="1"/>
  <c r="G12" i="1"/>
  <c r="G13" i="1"/>
  <c r="G19" i="1" l="1"/>
  <c r="G21" i="1" s="1"/>
  <c r="H12" i="1"/>
  <c r="H19" i="1" s="1"/>
  <c r="H21" i="1" s="1"/>
  <c r="B23" i="1" l="1"/>
  <c r="E39" i="1"/>
</calcChain>
</file>

<file path=xl/sharedStrings.xml><?xml version="1.0" encoding="utf-8"?>
<sst xmlns="http://schemas.openxmlformats.org/spreadsheetml/2006/main" count="63" uniqueCount="40">
  <si>
    <t>Multiple bet calculator   (c) wakefieldpinball 2011</t>
  </si>
  <si>
    <t>Always enter Leg 1, then Leg 2 etc. If you have 3 winners (say), then these must be entered as legs 1, 2 and 3.</t>
  </si>
  <si>
    <t>Singles/Odds</t>
  </si>
  <si>
    <t>Doubles</t>
  </si>
  <si>
    <t>Trebles</t>
  </si>
  <si>
    <t>4-timers</t>
  </si>
  <si>
    <t>5-timers</t>
  </si>
  <si>
    <t>6-timers</t>
  </si>
  <si>
    <t>7-timers</t>
  </si>
  <si>
    <t>8-timers</t>
  </si>
  <si>
    <t>Return</t>
  </si>
  <si>
    <t>Leg 1</t>
  </si>
  <si>
    <t>Leg 2</t>
  </si>
  <si>
    <t>Leg 3</t>
  </si>
  <si>
    <t>Leg 4</t>
  </si>
  <si>
    <t>Leg 5</t>
  </si>
  <si>
    <t>Leg 6</t>
  </si>
  <si>
    <t>Leg 7</t>
  </si>
  <si>
    <t xml:space="preserve"> </t>
  </si>
  <si>
    <t>Leg 8</t>
  </si>
  <si>
    <t>Stake ==&gt;</t>
  </si>
  <si>
    <t>Return ==&gt;</t>
  </si>
  <si>
    <t>Lucky 15 with triple odds for one winner and 10% bonus for 4 winners</t>
  </si>
  <si>
    <t>Example is a 30p Lucky 15 with  3 winners at 3/1 and a non-runner. Return=£74.70.</t>
  </si>
  <si>
    <t>One winner (leg 1) ==&gt;</t>
  </si>
  <si>
    <t>Remember to include non-runners.</t>
  </si>
  <si>
    <t>Two or three winners ==&gt;</t>
  </si>
  <si>
    <t>One winner and a non-runner = two 'winners'.</t>
  </si>
  <si>
    <t>Four winners with bonus ==&gt;</t>
  </si>
  <si>
    <t>Four 'winners' with at least one non-runner ==&gt;</t>
  </si>
  <si>
    <t>Lucky 31 with triple odds for one winner and 10% bonus for 5 winners</t>
  </si>
  <si>
    <t>Example is a 30p lucky 31 with 4 winners at 3/1 and a loser. Return=£187.20.</t>
  </si>
  <si>
    <t>Two, three or four winners ==&gt;</t>
  </si>
  <si>
    <t>Five winners ==&gt;</t>
  </si>
  <si>
    <t>Logic tests - do not delete</t>
  </si>
  <si>
    <t>Only amend the yellow cells below.</t>
  </si>
  <si>
    <t>Standard multiple bets with no bonuses</t>
  </si>
  <si>
    <t>Example is a 30p Yankee with 4 winners at 3/1. Return=£182.40</t>
  </si>
  <si>
    <t>Five 'winners' with at least one non-runner ==&gt;</t>
  </si>
  <si>
    <t>Bookmakers may pay out slightly less, because they tend to round down in their favour.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</si>
</sst>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.00;[Red]&quot;-&quot;[$£-809]#,##0.00"/>
  </numFmts>
  <fonts count="7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4"/>
      <color rgb="FF0000FF"/>
      <name val="Arial"/>
      <family val="2"/>
    </font>
    <font>
      <sz val="11"/>
      <color rgb="FFFF0000"/>
      <name val="Arial"/>
      <family val="2"/>
    </font>
    <font>
      <sz val="11"/>
      <color theme="5"/>
      <name val="Arial"/>
      <family val="2"/>
    </font>
    <font>
      <sz val="14"/>
      <color theme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420E"/>
        <bgColor rgb="FFFF420E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0">
    <xf numFmtId="0" fontId="0" fillId="0" borderId="0" xfId="0"/>
    <xf numFmtId="2" fontId="3" fillId="0" borderId="0" xfId="0" applyNumberFormat="1" applyFont="1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4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5" fillId="0" borderId="0" xfId="0" applyFont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/>
  </sheetViews>
  <sheetFormatPr defaultRowHeight="14.25" x14ac:dyDescent="0.2"/>
  <cols>
    <col min="1" max="1" width="10.75" customWidth="1"/>
    <col min="2" max="2" width="11.75" customWidth="1"/>
    <col min="3" max="12" width="10.75" customWidth="1"/>
  </cols>
  <sheetData>
    <row r="1" spans="1:11" s="9" customFormat="1" ht="18" x14ac:dyDescent="0.25">
      <c r="A1" s="8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 t="s">
        <v>35</v>
      </c>
      <c r="B3" s="3"/>
      <c r="C3" s="3"/>
      <c r="D3" s="2"/>
      <c r="E3" s="2"/>
      <c r="F3" s="2"/>
      <c r="G3" s="2"/>
      <c r="H3" s="2"/>
      <c r="I3" s="2"/>
      <c r="J3" s="2"/>
      <c r="K3" s="2"/>
    </row>
    <row r="4" spans="1:11" s="6" customFormat="1" x14ac:dyDescent="0.2">
      <c r="A4" s="7" t="s">
        <v>1</v>
      </c>
    </row>
    <row r="5" spans="1:11" s="6" customFormat="1" x14ac:dyDescent="0.2">
      <c r="A5" s="7" t="s">
        <v>39</v>
      </c>
    </row>
    <row r="6" spans="1:11" s="6" customFormat="1" x14ac:dyDescent="0.2">
      <c r="A6" s="7"/>
    </row>
    <row r="7" spans="1:11" s="1" customFormat="1" ht="18" x14ac:dyDescent="0.25">
      <c r="A7" s="1" t="s">
        <v>36</v>
      </c>
    </row>
    <row r="8" spans="1:11" x14ac:dyDescent="0.2">
      <c r="A8" s="2" t="s">
        <v>37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">
      <c r="A10" s="2"/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/>
      <c r="K10" s="2" t="s">
        <v>10</v>
      </c>
    </row>
    <row r="11" spans="1:11" x14ac:dyDescent="0.2">
      <c r="A11" s="2" t="s">
        <v>11</v>
      </c>
      <c r="B11" s="3">
        <v>4</v>
      </c>
      <c r="C11" s="2">
        <f>B11*B12</f>
        <v>16</v>
      </c>
      <c r="D11" s="2">
        <f>B11*B12*B13</f>
        <v>64</v>
      </c>
      <c r="E11" s="2">
        <f>B11*B12*B13*B14</f>
        <v>256</v>
      </c>
      <c r="F11" s="2">
        <f>B11*B12*B13*B14*B15</f>
        <v>0</v>
      </c>
      <c r="G11" s="2">
        <f>B11*B12*B13*B14*B15*B16</f>
        <v>0</v>
      </c>
      <c r="H11" s="2">
        <f>B11*B12*B13*B14*B15*B16*B17</f>
        <v>0</v>
      </c>
      <c r="I11" s="2">
        <f>B11*B12*B13*B14*B15*B16*B17*B18</f>
        <v>0</v>
      </c>
      <c r="J11" s="2"/>
      <c r="K11" s="2"/>
    </row>
    <row r="12" spans="1:11" x14ac:dyDescent="0.2">
      <c r="A12" s="2" t="s">
        <v>12</v>
      </c>
      <c r="B12" s="3">
        <v>4</v>
      </c>
      <c r="C12" s="2">
        <f>(B11+B12)*B13</f>
        <v>32</v>
      </c>
      <c r="D12" s="2">
        <f>SUM(C11:C12)*B14</f>
        <v>192</v>
      </c>
      <c r="E12" s="2">
        <f>SUM(D11:D12)*B15</f>
        <v>0</v>
      </c>
      <c r="F12" s="2">
        <f>SUM(E11:E12)*B16</f>
        <v>0</v>
      </c>
      <c r="G12" s="2">
        <f>SUM(F11:F12)*B16</f>
        <v>0</v>
      </c>
      <c r="H12" s="2">
        <f>SUM(G11:G12)*B18</f>
        <v>0</v>
      </c>
      <c r="I12" s="2"/>
      <c r="J12" s="2"/>
      <c r="K12" s="2"/>
    </row>
    <row r="13" spans="1:11" x14ac:dyDescent="0.2">
      <c r="A13" s="2" t="s">
        <v>13</v>
      </c>
      <c r="B13" s="3">
        <v>4</v>
      </c>
      <c r="C13" s="2">
        <f>SUM(B11:B13)*B14</f>
        <v>48</v>
      </c>
      <c r="D13" s="2">
        <f>SUM(C11:C13)*B15</f>
        <v>0</v>
      </c>
      <c r="E13" s="2">
        <f>SUM(D11:D13)*B16</f>
        <v>0</v>
      </c>
      <c r="F13" s="2">
        <f>SUM(E11:E13)*B17</f>
        <v>0</v>
      </c>
      <c r="G13" s="2">
        <f>SUM(F11:F13)*B17</f>
        <v>0</v>
      </c>
      <c r="H13" s="2"/>
      <c r="I13" s="2"/>
      <c r="J13" s="2"/>
      <c r="K13" s="2"/>
    </row>
    <row r="14" spans="1:11" x14ac:dyDescent="0.2">
      <c r="A14" s="2" t="s">
        <v>14</v>
      </c>
      <c r="B14" s="3">
        <v>4</v>
      </c>
      <c r="C14" s="2">
        <f>SUM(B11:B14)*B15</f>
        <v>0</v>
      </c>
      <c r="D14" s="2">
        <f>SUM(C11:C14)*B16</f>
        <v>0</v>
      </c>
      <c r="E14" s="2">
        <f>SUM(D11:D14)*B17</f>
        <v>0</v>
      </c>
      <c r="F14" s="2">
        <f>SUM(E11:E14)*B18</f>
        <v>0</v>
      </c>
      <c r="G14" s="2"/>
      <c r="H14" s="2"/>
      <c r="I14" s="2"/>
      <c r="J14" s="2"/>
      <c r="K14" s="2"/>
    </row>
    <row r="15" spans="1:11" x14ac:dyDescent="0.2">
      <c r="A15" s="2" t="s">
        <v>15</v>
      </c>
      <c r="B15" s="3">
        <v>0</v>
      </c>
      <c r="C15" s="2">
        <f>SUM(B11:B15)*B16</f>
        <v>0</v>
      </c>
      <c r="D15" s="2">
        <f>SUM(C11:C15)*B17</f>
        <v>0</v>
      </c>
      <c r="E15" s="2">
        <f>SUM(D11:D15)*B18</f>
        <v>0</v>
      </c>
      <c r="F15" s="2"/>
      <c r="G15" s="2"/>
      <c r="H15" s="2"/>
      <c r="I15" s="2"/>
      <c r="J15" s="2"/>
      <c r="K15" s="2"/>
    </row>
    <row r="16" spans="1:11" x14ac:dyDescent="0.2">
      <c r="A16" s="2" t="s">
        <v>16</v>
      </c>
      <c r="B16" s="3">
        <v>0</v>
      </c>
      <c r="C16" s="2">
        <f>SUM(B11:B16)*B17</f>
        <v>0</v>
      </c>
      <c r="D16" s="2">
        <f>SUM(C11:C16)*B18</f>
        <v>0</v>
      </c>
      <c r="E16" s="2"/>
      <c r="F16" s="2"/>
      <c r="G16" s="2"/>
      <c r="H16" s="2"/>
      <c r="I16" s="2"/>
      <c r="J16" s="2"/>
      <c r="K16" s="2"/>
    </row>
    <row r="17" spans="1:12" x14ac:dyDescent="0.2">
      <c r="A17" s="2" t="s">
        <v>17</v>
      </c>
      <c r="B17" s="3">
        <v>0</v>
      </c>
      <c r="C17" s="2">
        <f>SUM(B11:B17)*B18</f>
        <v>0</v>
      </c>
      <c r="D17" s="2"/>
      <c r="E17" s="2"/>
      <c r="F17" s="2"/>
      <c r="G17" s="2"/>
      <c r="H17" s="2"/>
      <c r="I17" s="2" t="s">
        <v>18</v>
      </c>
      <c r="J17" s="2"/>
      <c r="K17" s="2"/>
    </row>
    <row r="18" spans="1:12" x14ac:dyDescent="0.2">
      <c r="A18" s="2" t="s">
        <v>19</v>
      </c>
      <c r="B18" s="3">
        <v>0</v>
      </c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2">
      <c r="A19" s="2"/>
      <c r="B19" s="2">
        <f>SUM(B11:B18)</f>
        <v>16</v>
      </c>
      <c r="C19" s="2">
        <f>SUM(C11:C18)</f>
        <v>96</v>
      </c>
      <c r="D19" s="2">
        <f t="shared" ref="D19:I19" si="0">SUM(D11:D18)</f>
        <v>256</v>
      </c>
      <c r="E19" s="2">
        <f t="shared" si="0"/>
        <v>256</v>
      </c>
      <c r="F19" s="2">
        <f t="shared" si="0"/>
        <v>0</v>
      </c>
      <c r="G19" s="2">
        <f t="shared" si="0"/>
        <v>0</v>
      </c>
      <c r="H19" s="2">
        <f t="shared" si="0"/>
        <v>0</v>
      </c>
      <c r="I19" s="2">
        <f t="shared" si="0"/>
        <v>0</v>
      </c>
      <c r="J19" s="2"/>
    </row>
    <row r="20" spans="1:12" x14ac:dyDescent="0.2">
      <c r="A20" s="4" t="s">
        <v>20</v>
      </c>
      <c r="B20" s="3">
        <v>0</v>
      </c>
      <c r="C20" s="3">
        <v>0.3</v>
      </c>
      <c r="D20" s="3">
        <v>0.3</v>
      </c>
      <c r="E20" s="3">
        <v>0.3</v>
      </c>
      <c r="F20" s="3">
        <v>0</v>
      </c>
      <c r="G20" s="3">
        <v>0</v>
      </c>
      <c r="H20" s="3">
        <v>0</v>
      </c>
      <c r="I20" s="3">
        <v>0</v>
      </c>
      <c r="J20" s="2"/>
    </row>
    <row r="21" spans="1:12" x14ac:dyDescent="0.2">
      <c r="A21" s="2"/>
      <c r="B21" s="2">
        <f>B19*B20</f>
        <v>0</v>
      </c>
      <c r="C21" s="2">
        <f>C19*C20</f>
        <v>28.799999999999997</v>
      </c>
      <c r="D21" s="2">
        <f t="shared" ref="D21:I21" si="1">D19*D20</f>
        <v>76.8</v>
      </c>
      <c r="E21" s="2">
        <f t="shared" si="1"/>
        <v>76.8</v>
      </c>
      <c r="F21" s="2">
        <f t="shared" si="1"/>
        <v>0</v>
      </c>
      <c r="G21" s="2">
        <f t="shared" si="1"/>
        <v>0</v>
      </c>
      <c r="H21" s="2">
        <f t="shared" si="1"/>
        <v>0</v>
      </c>
      <c r="I21" s="2">
        <f t="shared" si="1"/>
        <v>0</v>
      </c>
      <c r="J21" s="2"/>
      <c r="L21" s="2"/>
    </row>
    <row r="22" spans="1:12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L22" s="2"/>
    </row>
    <row r="23" spans="1:12" x14ac:dyDescent="0.2">
      <c r="A23" s="2" t="s">
        <v>21</v>
      </c>
      <c r="B23" s="5">
        <f>SUM(B21:I21)</f>
        <v>182.39999999999998</v>
      </c>
      <c r="C23" s="2"/>
      <c r="D23" s="2"/>
      <c r="E23" s="2"/>
      <c r="F23" s="2"/>
      <c r="G23" s="2"/>
      <c r="H23" s="2"/>
      <c r="I23" s="2"/>
      <c r="J23" s="2"/>
    </row>
    <row r="25" spans="1:12" ht="18" x14ac:dyDescent="0.25">
      <c r="A25" s="1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x14ac:dyDescent="0.2">
      <c r="A26" s="2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 x14ac:dyDescent="0.2">
      <c r="A27" s="2"/>
    </row>
    <row r="28" spans="1:12" x14ac:dyDescent="0.2">
      <c r="A28" s="2"/>
      <c r="B28" s="2" t="s">
        <v>2</v>
      </c>
      <c r="C28" s="2" t="s">
        <v>3</v>
      </c>
      <c r="D28" s="2" t="s">
        <v>4</v>
      </c>
      <c r="E28" s="2" t="s">
        <v>5</v>
      </c>
    </row>
    <row r="29" spans="1:12" x14ac:dyDescent="0.2">
      <c r="A29" s="2" t="s">
        <v>11</v>
      </c>
      <c r="B29" s="3">
        <v>4</v>
      </c>
      <c r="C29" s="2">
        <f>B29*B30</f>
        <v>16</v>
      </c>
      <c r="D29" s="2">
        <f>B29*B30*B31</f>
        <v>64</v>
      </c>
      <c r="E29" s="2">
        <f>B29*B30*B31*B32</f>
        <v>64</v>
      </c>
    </row>
    <row r="30" spans="1:12" x14ac:dyDescent="0.2">
      <c r="A30" s="2" t="s">
        <v>12</v>
      </c>
      <c r="B30" s="3">
        <v>4</v>
      </c>
      <c r="C30" s="2">
        <f>SUM(B29+B30)*B31</f>
        <v>32</v>
      </c>
      <c r="D30" s="2">
        <f>SUM(C29:C30)*B32</f>
        <v>48</v>
      </c>
    </row>
    <row r="31" spans="1:12" x14ac:dyDescent="0.2">
      <c r="A31" s="2" t="s">
        <v>13</v>
      </c>
      <c r="B31" s="3">
        <v>4</v>
      </c>
      <c r="C31" s="2">
        <f>SUM(B29:B31)*B32</f>
        <v>12</v>
      </c>
    </row>
    <row r="32" spans="1:12" x14ac:dyDescent="0.2">
      <c r="A32" s="2" t="s">
        <v>14</v>
      </c>
      <c r="B32" s="3">
        <v>1</v>
      </c>
    </row>
    <row r="34" spans="1:11" x14ac:dyDescent="0.2">
      <c r="A34" s="4" t="s">
        <v>20</v>
      </c>
      <c r="B34" s="3">
        <v>0.3</v>
      </c>
      <c r="K34" s="2"/>
    </row>
    <row r="35" spans="1:11" x14ac:dyDescent="0.2">
      <c r="B35" s="2">
        <f>SUM(B29:B32)</f>
        <v>13</v>
      </c>
      <c r="C35" s="2">
        <f t="shared" ref="C35:D35" si="2">SUM(C29:C32)</f>
        <v>60</v>
      </c>
      <c r="D35" s="2">
        <f t="shared" si="2"/>
        <v>112</v>
      </c>
      <c r="E35" s="2">
        <f>E29</f>
        <v>64</v>
      </c>
    </row>
    <row r="36" spans="1:11" x14ac:dyDescent="0.2">
      <c r="B36" s="2">
        <f>B35*$B34</f>
        <v>3.9</v>
      </c>
      <c r="C36" s="2">
        <f t="shared" ref="C36:E36" si="3">C35*$B34</f>
        <v>18</v>
      </c>
      <c r="D36" s="2">
        <f t="shared" si="3"/>
        <v>33.6</v>
      </c>
      <c r="E36" s="2">
        <f t="shared" si="3"/>
        <v>19.2</v>
      </c>
    </row>
    <row r="37" spans="1:11" x14ac:dyDescent="0.2">
      <c r="B37" s="2"/>
      <c r="C37" s="2"/>
      <c r="D37" s="2"/>
      <c r="E37" s="2"/>
    </row>
    <row r="38" spans="1:11" x14ac:dyDescent="0.2">
      <c r="A38" t="s">
        <v>24</v>
      </c>
      <c r="E38" s="5">
        <f>((((B29-1)*3)+1)*B34)*A68</f>
        <v>0</v>
      </c>
      <c r="G38" t="s">
        <v>25</v>
      </c>
    </row>
    <row r="39" spans="1:11" x14ac:dyDescent="0.2">
      <c r="A39" t="s">
        <v>26</v>
      </c>
      <c r="E39" s="5">
        <f>(SUM(B36:D36)*A69)</f>
        <v>0</v>
      </c>
      <c r="G39" t="s">
        <v>27</v>
      </c>
    </row>
    <row r="40" spans="1:11" x14ac:dyDescent="0.2">
      <c r="A40" t="s">
        <v>28</v>
      </c>
      <c r="E40" s="5">
        <f>((SUM(B36:E36)*1.1)*A70)*B68</f>
        <v>0</v>
      </c>
    </row>
    <row r="41" spans="1:11" x14ac:dyDescent="0.2">
      <c r="A41" t="s">
        <v>29</v>
      </c>
      <c r="E41" s="5">
        <f>(SUM(B36:E36)*A70)*B69</f>
        <v>74.7</v>
      </c>
    </row>
    <row r="43" spans="1:11" ht="18" x14ac:dyDescent="0.25">
      <c r="A43" s="1" t="s">
        <v>30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</row>
    <row r="46" spans="1:11" x14ac:dyDescent="0.2">
      <c r="A46" s="2"/>
      <c r="B46" s="2" t="s">
        <v>2</v>
      </c>
      <c r="C46" s="2" t="s">
        <v>3</v>
      </c>
      <c r="D46" s="2" t="s">
        <v>4</v>
      </c>
      <c r="E46" s="2" t="s">
        <v>5</v>
      </c>
      <c r="F46" t="s">
        <v>6</v>
      </c>
    </row>
    <row r="47" spans="1:11" x14ac:dyDescent="0.2">
      <c r="A47" s="2" t="s">
        <v>11</v>
      </c>
      <c r="B47" s="3">
        <v>4</v>
      </c>
      <c r="C47" s="2">
        <f>B47*B48</f>
        <v>16</v>
      </c>
      <c r="D47" s="2">
        <f>B47*B48*B49</f>
        <v>64</v>
      </c>
      <c r="E47" s="2">
        <f>B47*B48*B49*B50</f>
        <v>256</v>
      </c>
      <c r="F47" s="2">
        <f>B47*B48*B49*B50*B51</f>
        <v>0</v>
      </c>
    </row>
    <row r="48" spans="1:11" x14ac:dyDescent="0.2">
      <c r="A48" s="2" t="s">
        <v>12</v>
      </c>
      <c r="B48" s="3">
        <v>4</v>
      </c>
      <c r="C48" s="2">
        <f>SUM(B47:B48)*B49</f>
        <v>32</v>
      </c>
      <c r="D48" s="2">
        <f>SUM(C47:C48)*B50</f>
        <v>192</v>
      </c>
      <c r="E48" s="2">
        <f>SUM(D47:D48)*B51</f>
        <v>0</v>
      </c>
    </row>
    <row r="49" spans="1:11" x14ac:dyDescent="0.2">
      <c r="A49" s="2" t="s">
        <v>13</v>
      </c>
      <c r="B49" s="3">
        <v>4</v>
      </c>
      <c r="C49" s="2">
        <f>SUM(B47:B49)*B50</f>
        <v>48</v>
      </c>
      <c r="D49" s="2">
        <f>SUM(C47:C49)*B51</f>
        <v>0</v>
      </c>
    </row>
    <row r="50" spans="1:11" x14ac:dyDescent="0.2">
      <c r="A50" s="2" t="s">
        <v>14</v>
      </c>
      <c r="B50" s="3">
        <v>4</v>
      </c>
      <c r="C50" s="2">
        <f>SUM(B47:B50)*B51</f>
        <v>0</v>
      </c>
    </row>
    <row r="51" spans="1:11" x14ac:dyDescent="0.2">
      <c r="A51" s="2" t="s">
        <v>15</v>
      </c>
      <c r="B51" s="3">
        <v>0</v>
      </c>
    </row>
    <row r="53" spans="1:11" x14ac:dyDescent="0.2">
      <c r="A53" s="4" t="s">
        <v>20</v>
      </c>
      <c r="B53" s="3">
        <v>0.3</v>
      </c>
      <c r="J53" s="2"/>
      <c r="K53" s="2"/>
    </row>
    <row r="54" spans="1:11" x14ac:dyDescent="0.2">
      <c r="B54" s="2">
        <f>SUM(B47:B51)</f>
        <v>16</v>
      </c>
      <c r="C54" s="2">
        <f t="shared" ref="C54:F54" si="4">SUM(C47:C51)</f>
        <v>96</v>
      </c>
      <c r="D54" s="2">
        <f t="shared" si="4"/>
        <v>256</v>
      </c>
      <c r="E54" s="2">
        <f t="shared" si="4"/>
        <v>256</v>
      </c>
      <c r="F54" s="2">
        <f t="shared" si="4"/>
        <v>0</v>
      </c>
    </row>
    <row r="55" spans="1:11" x14ac:dyDescent="0.2">
      <c r="B55" s="2">
        <f>B54*$B53</f>
        <v>4.8</v>
      </c>
      <c r="C55" s="2">
        <f t="shared" ref="C55:F55" si="5">C54*$B53</f>
        <v>28.799999999999997</v>
      </c>
      <c r="D55" s="2">
        <f t="shared" si="5"/>
        <v>76.8</v>
      </c>
      <c r="E55" s="2">
        <f t="shared" si="5"/>
        <v>76.8</v>
      </c>
      <c r="F55" s="2">
        <f t="shared" si="5"/>
        <v>0</v>
      </c>
    </row>
    <row r="56" spans="1:11" x14ac:dyDescent="0.2">
      <c r="B56" s="2"/>
      <c r="C56" s="2"/>
      <c r="D56" s="2"/>
      <c r="E56" s="2"/>
    </row>
    <row r="57" spans="1:11" x14ac:dyDescent="0.2">
      <c r="A57" t="s">
        <v>24</v>
      </c>
      <c r="E57" s="5">
        <f>((((B47-1)*3)+1)*A72)*B53</f>
        <v>0</v>
      </c>
      <c r="G57" t="s">
        <v>25</v>
      </c>
    </row>
    <row r="58" spans="1:11" x14ac:dyDescent="0.2">
      <c r="A58" t="s">
        <v>32</v>
      </c>
      <c r="E58" s="5">
        <f>SUM(B55:E55)*A73</f>
        <v>187.2</v>
      </c>
      <c r="G58" t="s">
        <v>27</v>
      </c>
    </row>
    <row r="59" spans="1:11" x14ac:dyDescent="0.2">
      <c r="A59" t="s">
        <v>33</v>
      </c>
      <c r="E59" s="5">
        <f>((SUM(B55:F55)*1.1)*A74)*B72</f>
        <v>0</v>
      </c>
    </row>
    <row r="60" spans="1:11" x14ac:dyDescent="0.2">
      <c r="A60" t="s">
        <v>38</v>
      </c>
      <c r="E60" s="5">
        <f>(SUM(B55:F55)*A74)*B73</f>
        <v>0</v>
      </c>
    </row>
    <row r="67" spans="1:2" x14ac:dyDescent="0.2">
      <c r="A67" t="s">
        <v>34</v>
      </c>
    </row>
    <row r="68" spans="1:2" x14ac:dyDescent="0.2">
      <c r="A68" t="b">
        <f>AND(B29&gt;0,B30=0)</f>
        <v>0</v>
      </c>
      <c r="B68" t="b">
        <f>AND(B29&gt;1,B30&gt;1,B31&gt;1,B32&gt;1)</f>
        <v>0</v>
      </c>
    </row>
    <row r="69" spans="1:2" x14ac:dyDescent="0.2">
      <c r="A69" t="b">
        <f>AND(B30&gt;0,B32=0)</f>
        <v>0</v>
      </c>
      <c r="B69" t="b">
        <f>OR(B29=1,B30=1,B31=1,B32=1)</f>
        <v>1</v>
      </c>
    </row>
    <row r="70" spans="1:2" x14ac:dyDescent="0.2">
      <c r="A70" t="b">
        <f>AND(B29&gt;0,B30&gt;0,B31&gt;0,B32&gt;0)</f>
        <v>1</v>
      </c>
    </row>
    <row r="72" spans="1:2" x14ac:dyDescent="0.2">
      <c r="A72" t="b">
        <f>AND(B47&gt;0,B48=0)</f>
        <v>0</v>
      </c>
      <c r="B72" t="b">
        <f>AND(B47&gt;1,B48&gt;1,B49&gt;1,B50&gt;1,B51&gt;1)</f>
        <v>0</v>
      </c>
    </row>
    <row r="73" spans="1:2" x14ac:dyDescent="0.2">
      <c r="A73" t="b">
        <f>AND(B48&gt;0,B51=0)</f>
        <v>1</v>
      </c>
      <c r="B73" t="b">
        <f>OR(B47=1,B48=1,B49=1,B50=1,B51=1)</f>
        <v>0</v>
      </c>
    </row>
    <row r="74" spans="1:2" x14ac:dyDescent="0.2">
      <c r="A74" t="b">
        <f>AND(B47&gt;0,B48&gt;0,B49&gt;0,B50&gt;0,B51&gt;0)</f>
        <v>0</v>
      </c>
    </row>
  </sheetData>
  <pageMargins left="0" right="0" top="0.39409448818897641" bottom="0.39409448818897641" header="0" footer="0"/>
  <pageSetup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Dolby</dc:creator>
  <cp:lastModifiedBy>Martin</cp:lastModifiedBy>
  <cp:revision>16</cp:revision>
  <dcterms:created xsi:type="dcterms:W3CDTF">2011-05-23T15:25:13Z</dcterms:created>
  <dcterms:modified xsi:type="dcterms:W3CDTF">2012-03-13T13:46:00Z</dcterms:modified>
</cp:coreProperties>
</file>